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20" windowHeight="9390" tabRatio="436" activeTab="0"/>
  </bookViews>
  <sheets>
    <sheet name="ПРОТОКОЛ_мэ (Д)" sheetId="3" r:id="rId1"/>
    <sheet name="ПРОТОКОЛ_мэ (М)" sheetId="4" r:id="rId2"/>
    <sheet name="Лист2" sheetId="2" state="hidden" r:id="rId3"/>
  </sheets>
  <externalReferences>
    <externalReference r:id="rId6"/>
    <externalReference r:id="rId7"/>
    <externalReference r:id="rId8"/>
  </externalReferences>
  <definedNames>
    <definedName name="_xlnm._FilterDatabase" localSheetId="0" hidden="1">'ПРОТОКОЛ_мэ (Д)'!$B$5:$S$28</definedName>
    <definedName name="_xlnm._FilterDatabase" localSheetId="1" hidden="1">'ПРОТОКОЛ_мэ (М)'!$B$5:$S$21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<sst xmlns="http://schemas.openxmlformats.org/spreadsheetml/2006/main" count="531" uniqueCount="258">
  <si>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</si>
  <si>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</si>
  <si>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</si>
  <si>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</si>
  <si>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</si>
  <si>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</si>
  <si>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</si>
  <si>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</si>
  <si>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</si>
  <si>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</si>
  <si>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</si>
  <si>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</si>
  <si>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</si>
  <si>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</si>
  <si>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</si>
  <si>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</si>
  <si>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</si>
  <si>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</si>
  <si>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</si>
  <si>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</si>
  <si>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</si>
  <si>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</si>
  <si>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</si>
  <si>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</si>
  <si>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</si>
  <si>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</si>
  <si>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</si>
  <si>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</si>
  <si>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</si>
  <si>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</si>
  <si>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</si>
  <si>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</si>
  <si>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</si>
  <si>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</si>
  <si>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</si>
  <si>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</si>
  <si>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</si>
  <si>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</si>
  <si>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</si>
  <si>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</si>
  <si>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</si>
  <si>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</si>
  <si>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</si>
  <si>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</si>
  <si>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</si>
  <si>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</si>
  <si>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</si>
  <si>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</si>
  <si>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</si>
  <si>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</si>
  <si>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</si>
  <si>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</si>
  <si>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</si>
  <si>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</si>
  <si>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</si>
  <si>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</si>
  <si>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</si>
  <si>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</si>
  <si>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</si>
  <si>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</si>
  <si>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</si>
  <si>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</si>
  <si>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</si>
  <si>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</si>
  <si>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</si>
  <si>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</si>
  <si>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</si>
  <si>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</si>
  <si>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</si>
  <si>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</si>
  <si>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</si>
  <si>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</si>
  <si>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</si>
  <si>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</si>
  <si>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</si>
  <si>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</si>
  <si>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</si>
  <si>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</si>
  <si>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</si>
  <si>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</si>
  <si>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</si>
  <si>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</si>
  <si>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</si>
  <si>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</si>
  <si>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</si>
  <si>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</si>
  <si>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</si>
  <si>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</si>
  <si>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</si>
  <si>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</si>
  <si>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</si>
  <si>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</si>
  <si>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</si>
  <si>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</si>
  <si>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</si>
  <si>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</si>
  <si>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</si>
  <si>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</si>
  <si>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</si>
  <si>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</si>
  <si>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</si>
  <si>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</si>
  <si>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</si>
  <si>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</si>
  <si>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</si>
  <si>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</si>
  <si>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</si>
  <si>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</si>
  <si>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</si>
  <si>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</si>
  <si>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</si>
  <si>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</si>
  <si>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</si>
  <si>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№ 14</t>
  </si>
  <si>
    <t xml:space="preserve">ПО технологии </t>
  </si>
  <si>
    <t xml:space="preserve"> 26-27  ноября 2021 г.</t>
  </si>
  <si>
    <t>Муниципальный этап всероссийской олимпиады школьников  2021-2022 г.г.</t>
  </si>
  <si>
    <t>Андрей</t>
  </si>
  <si>
    <t>м</t>
  </si>
  <si>
    <t>Немцев Иван Владимирович</t>
  </si>
  <si>
    <t>Безыкорнов</t>
  </si>
  <si>
    <t>Егор</t>
  </si>
  <si>
    <t>Андреевич</t>
  </si>
  <si>
    <t xml:space="preserve">Шаталов </t>
  </si>
  <si>
    <t>Никита</t>
  </si>
  <si>
    <t>Владимирович</t>
  </si>
  <si>
    <t>Овсянников Никита Андреевич</t>
  </si>
  <si>
    <t>Кулигин</t>
  </si>
  <si>
    <t>Евгений</t>
  </si>
  <si>
    <t>Викторович</t>
  </si>
  <si>
    <t xml:space="preserve">Гужиленко </t>
  </si>
  <si>
    <t xml:space="preserve">Иван </t>
  </si>
  <si>
    <t>Александрович</t>
  </si>
  <si>
    <t>Николаевич</t>
  </si>
  <si>
    <t xml:space="preserve">Харитонов </t>
  </si>
  <si>
    <t>Юрьевич</t>
  </si>
  <si>
    <t xml:space="preserve">Орлов </t>
  </si>
  <si>
    <t xml:space="preserve">Ростислав </t>
  </si>
  <si>
    <t>Игоревич</t>
  </si>
  <si>
    <t>Демидов</t>
  </si>
  <si>
    <t>Алексеевич</t>
  </si>
  <si>
    <t>Чипиго Анатолий Васильевич</t>
  </si>
  <si>
    <t xml:space="preserve">Сусакин </t>
  </si>
  <si>
    <t>Максим</t>
  </si>
  <si>
    <t>Михайлович</t>
  </si>
  <si>
    <t>Аманов</t>
  </si>
  <si>
    <t>Рустам</t>
  </si>
  <si>
    <t>Шавкатович</t>
  </si>
  <si>
    <t xml:space="preserve">Сериков </t>
  </si>
  <si>
    <t xml:space="preserve">Константин </t>
  </si>
  <si>
    <t xml:space="preserve">Витальевич </t>
  </si>
  <si>
    <t>Кузнецов</t>
  </si>
  <si>
    <t>Кучмий</t>
  </si>
  <si>
    <t>Степан</t>
  </si>
  <si>
    <t>Казаков</t>
  </si>
  <si>
    <t>Роман</t>
  </si>
  <si>
    <t>09.06.2007</t>
  </si>
  <si>
    <t>Кожухарь Роман Александрович</t>
  </si>
  <si>
    <t>Лященко</t>
  </si>
  <si>
    <t>Вадим</t>
  </si>
  <si>
    <t>17.10.2006</t>
  </si>
  <si>
    <t>Кукишев</t>
  </si>
  <si>
    <t>Сергеева</t>
  </si>
  <si>
    <t>Вера</t>
  </si>
  <si>
    <t>Владимировна</t>
  </si>
  <si>
    <t>11.10.2008</t>
  </si>
  <si>
    <t>Сергеевна</t>
  </si>
  <si>
    <t>Лесникова</t>
  </si>
  <si>
    <t>Мария</t>
  </si>
  <si>
    <t>28.12.2004</t>
  </si>
  <si>
    <t>Алекперова</t>
  </si>
  <si>
    <t>Милана</t>
  </si>
  <si>
    <t>Саилевна</t>
  </si>
  <si>
    <t>24.04.2008</t>
  </si>
  <si>
    <t>Дарья</t>
  </si>
  <si>
    <t>Шарковская</t>
  </si>
  <si>
    <t>Виктория</t>
  </si>
  <si>
    <t>Юрьевна</t>
  </si>
  <si>
    <t>02.05.2007</t>
  </si>
  <si>
    <t>Евгеньевна</t>
  </si>
  <si>
    <t>Валерия</t>
  </si>
  <si>
    <t>Андреевна</t>
  </si>
  <si>
    <t>Прудиус</t>
  </si>
  <si>
    <t>Ольга</t>
  </si>
  <si>
    <t>Викторовна</t>
  </si>
  <si>
    <t>27.04.2007</t>
  </si>
  <si>
    <t>Чистякова</t>
  </si>
  <si>
    <t>Ксения</t>
  </si>
  <si>
    <t>05.04.2007</t>
  </si>
  <si>
    <t>Миненкова</t>
  </si>
  <si>
    <t>Романовна</t>
  </si>
  <si>
    <t>25.04.2005</t>
  </si>
  <si>
    <t>Думченко</t>
  </si>
  <si>
    <t>Диана</t>
  </si>
  <si>
    <t>ж</t>
  </si>
  <si>
    <t xml:space="preserve">Козлова </t>
  </si>
  <si>
    <t xml:space="preserve">Диана </t>
  </si>
  <si>
    <t>Нетровна</t>
  </si>
  <si>
    <t>25.08.2005.</t>
  </si>
  <si>
    <t>Чернопольская</t>
  </si>
  <si>
    <t>Алена</t>
  </si>
  <si>
    <t>Валерьевна</t>
  </si>
  <si>
    <t>Бурдыко</t>
  </si>
  <si>
    <t>Ивановна</t>
  </si>
  <si>
    <t>Прохоренко</t>
  </si>
  <si>
    <t xml:space="preserve"> Степановна</t>
  </si>
  <si>
    <t>Теркина</t>
  </si>
  <si>
    <t>Дарина</t>
  </si>
  <si>
    <t>Бабюк</t>
  </si>
  <si>
    <t>Альбина</t>
  </si>
  <si>
    <t>Михайловна</t>
  </si>
  <si>
    <t xml:space="preserve">Жигулина </t>
  </si>
  <si>
    <t xml:space="preserve">Валерия </t>
  </si>
  <si>
    <t>Малютина</t>
  </si>
  <si>
    <t>Карпова</t>
  </si>
  <si>
    <t>Мешкова</t>
  </si>
  <si>
    <t>Кристина</t>
  </si>
  <si>
    <t>Подобедова</t>
  </si>
  <si>
    <t>Екатерина</t>
  </si>
  <si>
    <t>Решетникова</t>
  </si>
  <si>
    <t>Вероника</t>
  </si>
  <si>
    <t>Гавриленко</t>
  </si>
  <si>
    <t>Платонова</t>
  </si>
  <si>
    <t>Олеговна</t>
  </si>
  <si>
    <t>Тютерева Мария Викторовна</t>
  </si>
  <si>
    <t>Воронина Анна Александровна</t>
  </si>
  <si>
    <t>Ляхова Наталья Алексеевна</t>
  </si>
  <si>
    <t>Забанных Ольга Владимировна</t>
  </si>
  <si>
    <t>7,5</t>
  </si>
  <si>
    <t>2,5</t>
  </si>
  <si>
    <t>5,5</t>
  </si>
  <si>
    <t>призер</t>
  </si>
  <si>
    <t>2</t>
  </si>
  <si>
    <t>11</t>
  </si>
  <si>
    <t>победитель</t>
  </si>
  <si>
    <t>участник</t>
  </si>
  <si>
    <t>технология</t>
  </si>
  <si>
    <t>6,5</t>
  </si>
  <si>
    <t>5</t>
  </si>
  <si>
    <t>4</t>
  </si>
  <si>
    <t>1,5</t>
  </si>
  <si>
    <t>1</t>
  </si>
  <si>
    <t>0,5</t>
  </si>
  <si>
    <t>8,5</t>
  </si>
  <si>
    <t>9</t>
  </si>
  <si>
    <t>3,5</t>
  </si>
  <si>
    <t>7</t>
  </si>
  <si>
    <t>0</t>
  </si>
  <si>
    <t>8</t>
  </si>
  <si>
    <t>12</t>
  </si>
  <si>
    <t>11,5</t>
  </si>
  <si>
    <t xml:space="preserve">7,5 </t>
  </si>
  <si>
    <t>9,5</t>
  </si>
  <si>
    <t xml:space="preserve">Слепцова </t>
  </si>
  <si>
    <t>Николаевна</t>
  </si>
  <si>
    <t>23.052004</t>
  </si>
  <si>
    <t>да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</si>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</sst>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0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 applyProtection="1">
      <alignment horizontal="center"/>
      <protection/>
    </xf>
    <xf numFmtId="0" fontId="21" fillId="0" borderId="14" xfId="0" applyFont="1" applyFill="1" applyBorder="1" applyAlignment="1">
      <alignment horizontal="left" vertical="top" wrapText="1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14" fontId="25" fillId="0" borderId="14" xfId="0" applyNumberFormat="1" applyFont="1" applyBorder="1" applyAlignment="1">
      <alignment horizontal="left"/>
    </xf>
    <xf numFmtId="165" fontId="25" fillId="0" borderId="14" xfId="0" applyNumberFormat="1" applyFont="1" applyBorder="1"/>
    <xf numFmtId="0" fontId="25" fillId="0" borderId="14" xfId="0" applyFont="1" applyFill="1" applyBorder="1" applyAlignment="1">
      <alignment wrapText="1"/>
    </xf>
    <xf numFmtId="14" fontId="26" fillId="0" borderId="14" xfId="0" applyNumberFormat="1" applyFont="1" applyBorder="1" applyAlignment="1">
      <alignment horizontal="left"/>
    </xf>
    <xf numFmtId="0" fontId="27" fillId="0" borderId="14" xfId="0" applyFont="1" applyBorder="1"/>
    <xf numFmtId="0" fontId="27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center"/>
    </xf>
    <xf numFmtId="14" fontId="27" fillId="0" borderId="14" xfId="39" applyNumberFormat="1" applyFont="1" applyBorder="1" applyAlignment="1">
      <alignment horizontal="left" vertical="center"/>
      <protection/>
    </xf>
    <xf numFmtId="49" fontId="0" fillId="0" borderId="14" xfId="0" applyNumberFormat="1" applyBorder="1" applyAlignment="1">
      <alignment horizontal="left"/>
    </xf>
    <xf numFmtId="14" fontId="25" fillId="0" borderId="14" xfId="0" applyNumberFormat="1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 inden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7" fillId="0" borderId="14" xfId="60" applyFont="1" applyBorder="1" applyAlignment="1">
      <alignment/>
      <protection/>
    </xf>
    <xf numFmtId="0" fontId="27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165" fontId="25" fillId="0" borderId="14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tabSelected="1" zoomScale="90" zoomScaleNormal="90" workbookViewId="0" topLeftCell="A1">
      <pane ySplit="5" topLeftCell="A6" activePane="bottomLeft" state="frozen"/>
      <selection pane="bottomLeft" activeCell="A6" sqref="A6:A28"/>
    </sheetView>
  </sheetViews>
  <sheetFormatPr defaultColWidth="9.1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8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78" t="s">
        <v>116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2:19" s="10" customFormat="1" ht="16.5" customHeight="1">
      <c r="B2" s="11"/>
      <c r="C2" s="11"/>
      <c r="D2" s="11"/>
      <c r="E2" s="11"/>
      <c r="F2" s="13"/>
      <c r="G2" s="11"/>
      <c r="H2" s="31" t="s">
        <v>111</v>
      </c>
      <c r="I2" s="13"/>
      <c r="J2" s="11"/>
      <c r="K2" s="33" t="s">
        <v>113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31" t="s">
        <v>114</v>
      </c>
      <c r="J3" s="11"/>
      <c r="K3" s="11"/>
      <c r="L3" s="11"/>
      <c r="M3" s="11"/>
      <c r="N3" s="11"/>
      <c r="O3" s="11"/>
      <c r="P3" s="11"/>
      <c r="Q3" s="78" t="s">
        <v>112</v>
      </c>
      <c r="R3" s="78"/>
      <c r="S3" s="12" t="s">
        <v>115</v>
      </c>
    </row>
    <row r="4" spans="3:19" s="10" customFormat="1" ht="12.75">
      <c r="C4" s="13"/>
      <c r="D4" s="13"/>
      <c r="E4" s="13"/>
      <c r="F4" s="13"/>
      <c r="G4" s="13"/>
      <c r="H4" s="13"/>
      <c r="I4" s="3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2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40" customFormat="1" ht="17.25" customHeight="1">
      <c r="A6" s="26">
        <v>1</v>
      </c>
      <c r="B6" s="37" t="s">
        <v>253</v>
      </c>
      <c r="C6" s="35" t="s">
        <v>174</v>
      </c>
      <c r="D6" s="35" t="s">
        <v>254</v>
      </c>
      <c r="E6" s="25" t="s">
        <v>194</v>
      </c>
      <c r="F6" s="36" t="s">
        <v>255</v>
      </c>
      <c r="G6" s="28"/>
      <c r="H6" s="25" t="s">
        <v>256</v>
      </c>
      <c r="I6" s="26" t="s">
        <v>65</v>
      </c>
      <c r="J6" s="25">
        <v>7</v>
      </c>
      <c r="K6" s="25">
        <v>11</v>
      </c>
      <c r="L6" s="25"/>
      <c r="M6" s="30" t="s">
        <v>234</v>
      </c>
      <c r="N6" s="30" t="s">
        <v>257</v>
      </c>
      <c r="O6" s="34">
        <v>63</v>
      </c>
      <c r="P6" s="30">
        <f>N6+O6</f>
        <v>79</v>
      </c>
      <c r="Q6" s="34">
        <v>100</v>
      </c>
      <c r="R6" s="39">
        <f>P6/Q6</f>
        <v>0.79</v>
      </c>
      <c r="S6" s="29" t="s">
        <v>224</v>
      </c>
    </row>
    <row r="7" spans="1:19" s="40" customFormat="1" ht="17.25" customHeight="1">
      <c r="A7" s="26">
        <v>2</v>
      </c>
      <c r="B7" s="72" t="s">
        <v>217</v>
      </c>
      <c r="C7" s="60" t="s">
        <v>218</v>
      </c>
      <c r="D7" s="60" t="s">
        <v>166</v>
      </c>
      <c r="E7" s="72" t="s">
        <v>194</v>
      </c>
      <c r="F7" s="63">
        <v>38219</v>
      </c>
      <c r="G7" s="28"/>
      <c r="H7" s="25" t="s">
        <v>12</v>
      </c>
      <c r="I7" s="26" t="s">
        <v>65</v>
      </c>
      <c r="J7" s="62">
        <v>8</v>
      </c>
      <c r="K7" s="62">
        <v>11</v>
      </c>
      <c r="L7" s="25"/>
      <c r="M7" s="30" t="s">
        <v>231</v>
      </c>
      <c r="N7" s="30" t="s">
        <v>250</v>
      </c>
      <c r="O7" s="34">
        <v>51.5</v>
      </c>
      <c r="P7" s="30">
        <f>N7+O7</f>
        <v>63</v>
      </c>
      <c r="Q7" s="34">
        <v>100</v>
      </c>
      <c r="R7" s="39">
        <f>P7/Q7</f>
        <v>0.63</v>
      </c>
      <c r="S7" s="75" t="s">
        <v>225</v>
      </c>
    </row>
    <row r="8" spans="1:19" s="40" customFormat="1" ht="17.25" customHeight="1">
      <c r="A8" s="26">
        <v>3</v>
      </c>
      <c r="B8" s="72" t="s">
        <v>222</v>
      </c>
      <c r="C8" s="60" t="s">
        <v>168</v>
      </c>
      <c r="D8" s="60" t="s">
        <v>223</v>
      </c>
      <c r="E8" s="72" t="s">
        <v>194</v>
      </c>
      <c r="F8" s="63">
        <v>38127</v>
      </c>
      <c r="G8" s="28"/>
      <c r="H8" s="25" t="s">
        <v>12</v>
      </c>
      <c r="I8" s="26" t="s">
        <v>65</v>
      </c>
      <c r="J8" s="62">
        <v>8</v>
      </c>
      <c r="K8" s="62">
        <v>11</v>
      </c>
      <c r="L8" s="25"/>
      <c r="M8" s="30" t="s">
        <v>14</v>
      </c>
      <c r="N8" s="30" t="s">
        <v>252</v>
      </c>
      <c r="O8" s="34">
        <v>51</v>
      </c>
      <c r="P8" s="30">
        <f>N8+O8</f>
        <v>60.5</v>
      </c>
      <c r="Q8" s="34">
        <v>100</v>
      </c>
      <c r="R8" s="39">
        <f>P8/Q8</f>
        <v>0.605</v>
      </c>
      <c r="S8" s="75" t="s">
        <v>225</v>
      </c>
    </row>
    <row r="9" spans="1:19" s="40" customFormat="1" ht="17.25" customHeight="1">
      <c r="A9" s="26">
        <v>4</v>
      </c>
      <c r="B9" s="72" t="s">
        <v>215</v>
      </c>
      <c r="C9" s="60" t="s">
        <v>216</v>
      </c>
      <c r="D9" s="60" t="s">
        <v>166</v>
      </c>
      <c r="E9" s="72" t="s">
        <v>194</v>
      </c>
      <c r="F9" s="63">
        <v>38434</v>
      </c>
      <c r="G9" s="28"/>
      <c r="H9" s="25" t="s">
        <v>12</v>
      </c>
      <c r="I9" s="26" t="s">
        <v>65</v>
      </c>
      <c r="J9" s="62">
        <v>8</v>
      </c>
      <c r="K9" s="62">
        <v>10</v>
      </c>
      <c r="L9" s="25"/>
      <c r="M9" s="30" t="s">
        <v>231</v>
      </c>
      <c r="N9" s="30" t="s">
        <v>249</v>
      </c>
      <c r="O9" s="34">
        <v>46</v>
      </c>
      <c r="P9" s="30">
        <f>N9+O9</f>
        <v>58</v>
      </c>
      <c r="Q9" s="34">
        <v>100</v>
      </c>
      <c r="R9" s="39">
        <f>P9/Q9</f>
        <v>0.58</v>
      </c>
      <c r="S9" s="75" t="s">
        <v>225</v>
      </c>
    </row>
    <row r="10" spans="1:19" s="40" customFormat="1" ht="17.25" customHeight="1">
      <c r="A10" s="26">
        <v>5</v>
      </c>
      <c r="B10" s="70" t="s">
        <v>213</v>
      </c>
      <c r="C10" s="70" t="s">
        <v>193</v>
      </c>
      <c r="D10" s="70" t="s">
        <v>190</v>
      </c>
      <c r="E10" s="70" t="s">
        <v>194</v>
      </c>
      <c r="F10" s="51">
        <v>38630</v>
      </c>
      <c r="G10" s="28"/>
      <c r="H10" s="25" t="s">
        <v>12</v>
      </c>
      <c r="I10" s="26" t="s">
        <v>65</v>
      </c>
      <c r="J10" s="50">
        <v>9</v>
      </c>
      <c r="K10" s="50">
        <v>10</v>
      </c>
      <c r="L10" s="25"/>
      <c r="M10" s="30" t="s">
        <v>7</v>
      </c>
      <c r="N10" s="30" t="s">
        <v>248</v>
      </c>
      <c r="O10" s="34">
        <v>42.5</v>
      </c>
      <c r="P10" s="30">
        <f>N10+O10</f>
        <v>50.5</v>
      </c>
      <c r="Q10" s="34">
        <v>100</v>
      </c>
      <c r="R10" s="39">
        <f>P10/Q10</f>
        <v>0.505</v>
      </c>
      <c r="S10" s="77" t="s">
        <v>226</v>
      </c>
    </row>
    <row r="11" spans="1:19" s="40" customFormat="1" ht="17.25" customHeight="1">
      <c r="A11" s="26">
        <v>6</v>
      </c>
      <c r="B11" s="70" t="s">
        <v>211</v>
      </c>
      <c r="C11" s="70" t="s">
        <v>212</v>
      </c>
      <c r="D11" s="70" t="s">
        <v>190</v>
      </c>
      <c r="E11" s="70" t="s">
        <v>194</v>
      </c>
      <c r="F11" s="51">
        <v>39070</v>
      </c>
      <c r="G11" s="28"/>
      <c r="H11" s="25" t="s">
        <v>12</v>
      </c>
      <c r="I11" s="26" t="s">
        <v>65</v>
      </c>
      <c r="J11" s="50">
        <v>9</v>
      </c>
      <c r="K11" s="50">
        <v>8</v>
      </c>
      <c r="L11" s="25"/>
      <c r="M11" s="30" t="s">
        <v>231</v>
      </c>
      <c r="N11" s="30" t="s">
        <v>228</v>
      </c>
      <c r="O11" s="34">
        <v>42.5</v>
      </c>
      <c r="P11" s="30">
        <f>N11+O11</f>
        <v>50</v>
      </c>
      <c r="Q11" s="34">
        <v>100</v>
      </c>
      <c r="R11" s="39">
        <f>P11/Q11</f>
        <v>0.5</v>
      </c>
      <c r="S11" s="77" t="s">
        <v>226</v>
      </c>
    </row>
    <row r="12" spans="1:19" s="40" customFormat="1" ht="17.25" customHeight="1">
      <c r="A12" s="26">
        <v>7</v>
      </c>
      <c r="B12" s="70" t="s">
        <v>199</v>
      </c>
      <c r="C12" s="70" t="s">
        <v>200</v>
      </c>
      <c r="D12" s="70" t="s">
        <v>201</v>
      </c>
      <c r="E12" s="70" t="s">
        <v>194</v>
      </c>
      <c r="F12" s="51">
        <v>38793</v>
      </c>
      <c r="G12" s="28"/>
      <c r="H12" s="25" t="s">
        <v>12</v>
      </c>
      <c r="I12" s="26" t="s">
        <v>65</v>
      </c>
      <c r="J12" s="50">
        <v>2</v>
      </c>
      <c r="K12" s="50">
        <v>9</v>
      </c>
      <c r="L12" s="25"/>
      <c r="M12" s="30" t="s">
        <v>14</v>
      </c>
      <c r="N12" s="30" t="s">
        <v>228</v>
      </c>
      <c r="O12" s="34">
        <v>41.5</v>
      </c>
      <c r="P12" s="30">
        <f>N12+O12</f>
        <v>49</v>
      </c>
      <c r="Q12" s="34">
        <v>100</v>
      </c>
      <c r="R12" s="39">
        <f>P12/Q12</f>
        <v>0.49</v>
      </c>
      <c r="S12" s="77" t="s">
        <v>227</v>
      </c>
    </row>
    <row r="13" spans="1:19" s="40" customFormat="1" ht="17.25" customHeight="1">
      <c r="A13" s="26">
        <v>8</v>
      </c>
      <c r="B13" s="73" t="s">
        <v>195</v>
      </c>
      <c r="C13" s="73" t="s">
        <v>196</v>
      </c>
      <c r="D13" s="73" t="s">
        <v>197</v>
      </c>
      <c r="E13" s="73" t="s">
        <v>194</v>
      </c>
      <c r="F13" s="74" t="s">
        <v>198</v>
      </c>
      <c r="G13" s="28"/>
      <c r="H13" s="25" t="s">
        <v>12</v>
      </c>
      <c r="I13" s="26" t="s">
        <v>65</v>
      </c>
      <c r="J13" s="54">
        <v>9</v>
      </c>
      <c r="K13" s="54">
        <v>10</v>
      </c>
      <c r="L13" s="25"/>
      <c r="M13" s="30" t="s">
        <v>235</v>
      </c>
      <c r="N13" s="30" t="s">
        <v>237</v>
      </c>
      <c r="O13" s="34">
        <v>42</v>
      </c>
      <c r="P13" s="30">
        <f>N13+O13</f>
        <v>48.5</v>
      </c>
      <c r="Q13" s="34">
        <v>100</v>
      </c>
      <c r="R13" s="39">
        <f>P13/Q13</f>
        <v>0.485</v>
      </c>
      <c r="S13" s="76" t="s">
        <v>226</v>
      </c>
    </row>
    <row r="14" spans="1:19" s="40" customFormat="1" ht="17.25" customHeight="1">
      <c r="A14" s="26">
        <v>9</v>
      </c>
      <c r="B14" s="70" t="s">
        <v>206</v>
      </c>
      <c r="C14" s="70" t="s">
        <v>207</v>
      </c>
      <c r="D14" s="70" t="s">
        <v>184</v>
      </c>
      <c r="E14" s="70" t="s">
        <v>194</v>
      </c>
      <c r="F14" s="51">
        <v>39153</v>
      </c>
      <c r="G14" s="28"/>
      <c r="H14" s="25" t="s">
        <v>12</v>
      </c>
      <c r="I14" s="26" t="s">
        <v>65</v>
      </c>
      <c r="J14" s="50">
        <v>9</v>
      </c>
      <c r="K14" s="50">
        <v>8</v>
      </c>
      <c r="L14" s="25"/>
      <c r="M14" s="30" t="s">
        <v>235</v>
      </c>
      <c r="N14" s="30" t="s">
        <v>246</v>
      </c>
      <c r="O14" s="34">
        <v>41</v>
      </c>
      <c r="P14" s="30">
        <f>N14+O14</f>
        <v>48</v>
      </c>
      <c r="Q14" s="34">
        <v>100</v>
      </c>
      <c r="R14" s="39">
        <f>P14/Q14</f>
        <v>0.48</v>
      </c>
      <c r="S14" s="77" t="s">
        <v>226</v>
      </c>
    </row>
    <row r="15" spans="1:19" s="40" customFormat="1" ht="17.25" customHeight="1">
      <c r="A15" s="26">
        <v>10</v>
      </c>
      <c r="B15" s="70" t="s">
        <v>202</v>
      </c>
      <c r="C15" s="70" t="s">
        <v>187</v>
      </c>
      <c r="D15" s="70" t="s">
        <v>203</v>
      </c>
      <c r="E15" s="70" t="s">
        <v>194</v>
      </c>
      <c r="F15" s="51">
        <v>38818</v>
      </c>
      <c r="G15" s="28"/>
      <c r="H15" s="25" t="s">
        <v>12</v>
      </c>
      <c r="I15" s="26" t="s">
        <v>65</v>
      </c>
      <c r="J15" s="50">
        <v>2</v>
      </c>
      <c r="K15" s="50">
        <v>9</v>
      </c>
      <c r="L15" s="25"/>
      <c r="M15" s="30" t="s">
        <v>235</v>
      </c>
      <c r="N15" s="30" t="s">
        <v>237</v>
      </c>
      <c r="O15" s="34">
        <v>41</v>
      </c>
      <c r="P15" s="30">
        <f>N15+O15</f>
        <v>47.5</v>
      </c>
      <c r="Q15" s="34">
        <v>100</v>
      </c>
      <c r="R15" s="39">
        <f>P15/Q15</f>
        <v>0.475</v>
      </c>
      <c r="S15" s="77" t="s">
        <v>227</v>
      </c>
    </row>
    <row r="16" spans="1:19" s="40" customFormat="1" ht="17.25" customHeight="1">
      <c r="A16" s="26">
        <v>11</v>
      </c>
      <c r="B16" s="72" t="s">
        <v>219</v>
      </c>
      <c r="C16" s="60" t="s">
        <v>220</v>
      </c>
      <c r="D16" s="60" t="s">
        <v>181</v>
      </c>
      <c r="E16" s="72" t="s">
        <v>194</v>
      </c>
      <c r="F16" s="63">
        <v>38739</v>
      </c>
      <c r="G16" s="28"/>
      <c r="H16" s="25" t="s">
        <v>12</v>
      </c>
      <c r="I16" s="26" t="s">
        <v>65</v>
      </c>
      <c r="J16" s="62">
        <v>8</v>
      </c>
      <c r="K16" s="62">
        <v>9</v>
      </c>
      <c r="L16" s="25"/>
      <c r="M16" s="30" t="s">
        <v>235</v>
      </c>
      <c r="N16" s="30" t="s">
        <v>251</v>
      </c>
      <c r="O16" s="34">
        <v>40</v>
      </c>
      <c r="P16" s="30">
        <f>N16+O16</f>
        <v>47.5</v>
      </c>
      <c r="Q16" s="34">
        <v>100</v>
      </c>
      <c r="R16" s="39">
        <f>P16/Q16</f>
        <v>0.475</v>
      </c>
      <c r="S16" s="75" t="s">
        <v>225</v>
      </c>
    </row>
    <row r="17" spans="1:19" s="40" customFormat="1" ht="17.25" customHeight="1">
      <c r="A17" s="26">
        <v>12</v>
      </c>
      <c r="B17" s="72" t="s">
        <v>221</v>
      </c>
      <c r="C17" s="60" t="s">
        <v>200</v>
      </c>
      <c r="D17" s="60" t="s">
        <v>179</v>
      </c>
      <c r="E17" s="72" t="s">
        <v>194</v>
      </c>
      <c r="F17" s="63">
        <v>38756</v>
      </c>
      <c r="G17" s="28"/>
      <c r="H17" s="25" t="s">
        <v>12</v>
      </c>
      <c r="I17" s="26" t="s">
        <v>65</v>
      </c>
      <c r="J17" s="62">
        <v>8</v>
      </c>
      <c r="K17" s="62">
        <v>9</v>
      </c>
      <c r="L17" s="25"/>
      <c r="M17" s="30" t="s">
        <v>235</v>
      </c>
      <c r="N17" s="30" t="s">
        <v>237</v>
      </c>
      <c r="O17" s="34">
        <v>40</v>
      </c>
      <c r="P17" s="30">
        <f>N17+O17</f>
        <v>46.5</v>
      </c>
      <c r="Q17" s="34">
        <v>100</v>
      </c>
      <c r="R17" s="39">
        <f>P17/Q17</f>
        <v>0.465</v>
      </c>
      <c r="S17" s="75" t="s">
        <v>225</v>
      </c>
    </row>
    <row r="18" spans="1:19" s="40" customFormat="1" ht="17.25" customHeight="1">
      <c r="A18" s="26">
        <v>13</v>
      </c>
      <c r="B18" s="71" t="s">
        <v>192</v>
      </c>
      <c r="C18" s="60" t="s">
        <v>193</v>
      </c>
      <c r="D18" s="60" t="s">
        <v>164</v>
      </c>
      <c r="E18" s="72" t="s">
        <v>194</v>
      </c>
      <c r="F18" s="63">
        <v>39741</v>
      </c>
      <c r="G18" s="28"/>
      <c r="H18" s="25" t="s">
        <v>12</v>
      </c>
      <c r="I18" s="26" t="s">
        <v>65</v>
      </c>
      <c r="J18" s="62">
        <v>8</v>
      </c>
      <c r="K18" s="62">
        <v>7</v>
      </c>
      <c r="L18" s="25"/>
      <c r="M18" s="30" t="s">
        <v>14</v>
      </c>
      <c r="N18" s="30" t="s">
        <v>238</v>
      </c>
      <c r="O18" s="34">
        <v>40.5</v>
      </c>
      <c r="P18" s="30">
        <f>N18+O18</f>
        <v>45.5</v>
      </c>
      <c r="Q18" s="34">
        <v>100</v>
      </c>
      <c r="R18" s="39">
        <f>P18/Q18</f>
        <v>0.455</v>
      </c>
      <c r="S18" s="75" t="s">
        <v>225</v>
      </c>
    </row>
    <row r="19" spans="1:19" s="40" customFormat="1" ht="17.25" customHeight="1">
      <c r="A19" s="26">
        <v>14</v>
      </c>
      <c r="B19" s="69" t="s">
        <v>162</v>
      </c>
      <c r="C19" s="70" t="s">
        <v>163</v>
      </c>
      <c r="D19" s="70" t="s">
        <v>164</v>
      </c>
      <c r="E19" s="69" t="s">
        <v>11</v>
      </c>
      <c r="F19" s="68" t="s">
        <v>165</v>
      </c>
      <c r="G19" s="28"/>
      <c r="H19" s="25" t="s">
        <v>12</v>
      </c>
      <c r="I19" s="26" t="s">
        <v>65</v>
      </c>
      <c r="J19" s="50">
        <v>7</v>
      </c>
      <c r="K19" s="67">
        <v>7</v>
      </c>
      <c r="L19" s="25"/>
      <c r="M19" s="30" t="s">
        <v>235</v>
      </c>
      <c r="N19" s="30" t="s">
        <v>228</v>
      </c>
      <c r="O19" s="34">
        <v>32.5</v>
      </c>
      <c r="P19" s="30">
        <f>N19+O19</f>
        <v>40</v>
      </c>
      <c r="Q19" s="34">
        <v>100</v>
      </c>
      <c r="R19" s="39">
        <f>P19/Q19</f>
        <v>0.4</v>
      </c>
      <c r="S19" s="75" t="s">
        <v>224</v>
      </c>
    </row>
    <row r="20" spans="1:19" s="40" customFormat="1" ht="17.25" customHeight="1">
      <c r="A20" s="26">
        <v>15</v>
      </c>
      <c r="B20" s="70" t="s">
        <v>204</v>
      </c>
      <c r="C20" s="70" t="s">
        <v>200</v>
      </c>
      <c r="D20" s="70" t="s">
        <v>205</v>
      </c>
      <c r="E20" s="70" t="s">
        <v>194</v>
      </c>
      <c r="F20" s="51">
        <v>38552</v>
      </c>
      <c r="G20" s="28"/>
      <c r="H20" s="25" t="s">
        <v>12</v>
      </c>
      <c r="I20" s="26" t="s">
        <v>65</v>
      </c>
      <c r="J20" s="50">
        <v>9</v>
      </c>
      <c r="K20" s="50">
        <v>10</v>
      </c>
      <c r="L20" s="25"/>
      <c r="M20" s="30" t="s">
        <v>235</v>
      </c>
      <c r="N20" s="30" t="s">
        <v>228</v>
      </c>
      <c r="O20" s="34">
        <v>31</v>
      </c>
      <c r="P20" s="30">
        <f>N20+O20</f>
        <v>38.5</v>
      </c>
      <c r="Q20" s="34">
        <v>100</v>
      </c>
      <c r="R20" s="39">
        <f>P20/Q20</f>
        <v>0.385</v>
      </c>
      <c r="S20" s="77" t="s">
        <v>226</v>
      </c>
    </row>
    <row r="21" spans="1:19" s="40" customFormat="1" ht="17.25" customHeight="1">
      <c r="A21" s="26">
        <v>16</v>
      </c>
      <c r="B21" s="71" t="s">
        <v>214</v>
      </c>
      <c r="C21" s="60" t="s">
        <v>174</v>
      </c>
      <c r="D21" s="60" t="s">
        <v>203</v>
      </c>
      <c r="E21" s="72" t="s">
        <v>194</v>
      </c>
      <c r="F21" s="63">
        <v>39718</v>
      </c>
      <c r="G21" s="28"/>
      <c r="H21" s="25" t="s">
        <v>12</v>
      </c>
      <c r="I21" s="26" t="s">
        <v>65</v>
      </c>
      <c r="J21" s="62">
        <v>8</v>
      </c>
      <c r="K21" s="62">
        <v>7</v>
      </c>
      <c r="L21" s="25"/>
      <c r="M21" s="30" t="s">
        <v>235</v>
      </c>
      <c r="N21" s="30" t="s">
        <v>245</v>
      </c>
      <c r="O21" s="34">
        <v>35</v>
      </c>
      <c r="P21" s="30">
        <f>N21+O21</f>
        <v>38.5</v>
      </c>
      <c r="Q21" s="34">
        <v>100</v>
      </c>
      <c r="R21" s="39">
        <f>P21/Q21</f>
        <v>0.385</v>
      </c>
      <c r="S21" s="75" t="s">
        <v>225</v>
      </c>
    </row>
    <row r="22" spans="1:19" s="40" customFormat="1" ht="17.25" customHeight="1">
      <c r="A22" s="26">
        <v>17</v>
      </c>
      <c r="B22" s="69" t="s">
        <v>167</v>
      </c>
      <c r="C22" s="70" t="s">
        <v>168</v>
      </c>
      <c r="D22" s="70" t="s">
        <v>166</v>
      </c>
      <c r="E22" s="69" t="s">
        <v>11</v>
      </c>
      <c r="F22" s="68" t="s">
        <v>169</v>
      </c>
      <c r="G22" s="28"/>
      <c r="H22" s="25" t="s">
        <v>12</v>
      </c>
      <c r="I22" s="26" t="s">
        <v>65</v>
      </c>
      <c r="J22" s="50">
        <v>7</v>
      </c>
      <c r="K22" s="67">
        <v>10</v>
      </c>
      <c r="L22" s="25"/>
      <c r="M22" s="30" t="s">
        <v>235</v>
      </c>
      <c r="N22" s="30" t="s">
        <v>243</v>
      </c>
      <c r="O22" s="34">
        <v>10.5</v>
      </c>
      <c r="P22" s="30">
        <f>N22+O22</f>
        <v>19</v>
      </c>
      <c r="Q22" s="34">
        <v>100</v>
      </c>
      <c r="R22" s="39">
        <f>P22/Q22</f>
        <v>0.19</v>
      </c>
      <c r="S22" s="75" t="s">
        <v>224</v>
      </c>
    </row>
    <row r="23" spans="1:19" s="40" customFormat="1" ht="17.25" customHeight="1">
      <c r="A23" s="26">
        <v>18</v>
      </c>
      <c r="B23" s="69" t="s">
        <v>175</v>
      </c>
      <c r="C23" s="70" t="s">
        <v>176</v>
      </c>
      <c r="D23" s="70" t="s">
        <v>177</v>
      </c>
      <c r="E23" s="69" t="s">
        <v>11</v>
      </c>
      <c r="F23" s="68" t="s">
        <v>178</v>
      </c>
      <c r="G23" s="28"/>
      <c r="H23" s="25" t="s">
        <v>12</v>
      </c>
      <c r="I23" s="26" t="s">
        <v>65</v>
      </c>
      <c r="J23" s="50">
        <v>7</v>
      </c>
      <c r="K23" s="67">
        <v>8</v>
      </c>
      <c r="L23" s="25"/>
      <c r="M23" s="30" t="s">
        <v>235</v>
      </c>
      <c r="N23" s="30" t="s">
        <v>244</v>
      </c>
      <c r="O23" s="34">
        <v>4</v>
      </c>
      <c r="P23" s="30">
        <f>N23+O23</f>
        <v>13</v>
      </c>
      <c r="Q23" s="34">
        <v>100</v>
      </c>
      <c r="R23" s="39">
        <f>P23/Q23</f>
        <v>0.13</v>
      </c>
      <c r="S23" s="75" t="s">
        <v>224</v>
      </c>
    </row>
    <row r="24" spans="1:19" s="40" customFormat="1" ht="17.25" customHeight="1">
      <c r="A24" s="26">
        <v>19</v>
      </c>
      <c r="B24" s="69" t="s">
        <v>182</v>
      </c>
      <c r="C24" s="70" t="s">
        <v>183</v>
      </c>
      <c r="D24" s="70" t="s">
        <v>184</v>
      </c>
      <c r="E24" s="69" t="s">
        <v>11</v>
      </c>
      <c r="F24" s="68" t="s">
        <v>185</v>
      </c>
      <c r="G24" s="28"/>
      <c r="H24" s="25" t="s">
        <v>12</v>
      </c>
      <c r="I24" s="26" t="s">
        <v>65</v>
      </c>
      <c r="J24" s="50">
        <v>7</v>
      </c>
      <c r="K24" s="67">
        <v>8</v>
      </c>
      <c r="L24" s="25"/>
      <c r="M24" s="30" t="s">
        <v>235</v>
      </c>
      <c r="N24" s="30" t="s">
        <v>228</v>
      </c>
      <c r="O24" s="34">
        <v>2.5</v>
      </c>
      <c r="P24" s="30">
        <f>N24+O24</f>
        <v>10</v>
      </c>
      <c r="Q24" s="34">
        <v>100</v>
      </c>
      <c r="R24" s="39">
        <f>P24/Q24</f>
        <v>0.1</v>
      </c>
      <c r="S24" s="75" t="s">
        <v>224</v>
      </c>
    </row>
    <row r="25" spans="1:19" s="40" customFormat="1" ht="17.25" customHeight="1">
      <c r="A25" s="26">
        <v>20</v>
      </c>
      <c r="B25" s="69" t="s">
        <v>170</v>
      </c>
      <c r="C25" s="70" t="s">
        <v>171</v>
      </c>
      <c r="D25" s="70" t="s">
        <v>172</v>
      </c>
      <c r="E25" s="69" t="s">
        <v>11</v>
      </c>
      <c r="F25" s="68" t="s">
        <v>173</v>
      </c>
      <c r="G25" s="28"/>
      <c r="H25" s="25" t="s">
        <v>12</v>
      </c>
      <c r="I25" s="26" t="s">
        <v>65</v>
      </c>
      <c r="J25" s="50">
        <v>7</v>
      </c>
      <c r="K25" s="67">
        <v>7</v>
      </c>
      <c r="L25" s="25"/>
      <c r="M25" s="30" t="s">
        <v>235</v>
      </c>
      <c r="N25" s="30" t="s">
        <v>230</v>
      </c>
      <c r="O25" s="34">
        <v>3</v>
      </c>
      <c r="P25" s="30">
        <f>N25+O25</f>
        <v>8.5</v>
      </c>
      <c r="Q25" s="34">
        <v>100</v>
      </c>
      <c r="R25" s="39">
        <f>P25/Q25</f>
        <v>0.085</v>
      </c>
      <c r="S25" s="75" t="s">
        <v>224</v>
      </c>
    </row>
    <row r="26" spans="1:19" s="40" customFormat="1" ht="17.25" customHeight="1">
      <c r="A26" s="26">
        <v>21</v>
      </c>
      <c r="B26" s="69" t="s">
        <v>189</v>
      </c>
      <c r="C26" s="70" t="s">
        <v>180</v>
      </c>
      <c r="D26" s="70" t="s">
        <v>190</v>
      </c>
      <c r="E26" s="69" t="s">
        <v>11</v>
      </c>
      <c r="F26" s="68" t="s">
        <v>191</v>
      </c>
      <c r="G26" s="28"/>
      <c r="H26" s="25" t="s">
        <v>12</v>
      </c>
      <c r="I26" s="26" t="s">
        <v>65</v>
      </c>
      <c r="J26" s="50">
        <v>7</v>
      </c>
      <c r="K26" s="67">
        <v>10</v>
      </c>
      <c r="L26" s="25"/>
      <c r="M26" s="30" t="s">
        <v>235</v>
      </c>
      <c r="N26" s="30" t="s">
        <v>228</v>
      </c>
      <c r="O26" s="34">
        <v>0.5</v>
      </c>
      <c r="P26" s="30">
        <f>N26+O26</f>
        <v>8</v>
      </c>
      <c r="Q26" s="34">
        <v>100</v>
      </c>
      <c r="R26" s="39">
        <f>P26/Q26</f>
        <v>0.08</v>
      </c>
      <c r="S26" s="75" t="s">
        <v>224</v>
      </c>
    </row>
    <row r="27" spans="1:19" s="40" customFormat="1" ht="17.25" customHeight="1">
      <c r="A27" s="26">
        <v>22</v>
      </c>
      <c r="B27" s="69" t="s">
        <v>186</v>
      </c>
      <c r="C27" s="70" t="s">
        <v>187</v>
      </c>
      <c r="D27" s="70" t="s">
        <v>179</v>
      </c>
      <c r="E27" s="69" t="s">
        <v>11</v>
      </c>
      <c r="F27" s="68" t="s">
        <v>188</v>
      </c>
      <c r="G27" s="28"/>
      <c r="H27" s="25" t="s">
        <v>12</v>
      </c>
      <c r="I27" s="26" t="s">
        <v>65</v>
      </c>
      <c r="J27" s="50">
        <v>7</v>
      </c>
      <c r="K27" s="67">
        <v>8</v>
      </c>
      <c r="L27" s="25"/>
      <c r="M27" s="30" t="s">
        <v>235</v>
      </c>
      <c r="N27" s="30" t="s">
        <v>245</v>
      </c>
      <c r="O27" s="34">
        <v>1.5</v>
      </c>
      <c r="P27" s="30">
        <f>N27+O27</f>
        <v>5</v>
      </c>
      <c r="Q27" s="34">
        <v>100</v>
      </c>
      <c r="R27" s="39">
        <f>P27/Q27</f>
        <v>0.05</v>
      </c>
      <c r="S27" s="75" t="s">
        <v>224</v>
      </c>
    </row>
    <row r="28" spans="1:19" s="40" customFormat="1" ht="17.25" customHeight="1">
      <c r="A28" s="26">
        <v>23</v>
      </c>
      <c r="B28" s="70" t="s">
        <v>208</v>
      </c>
      <c r="C28" s="70" t="s">
        <v>209</v>
      </c>
      <c r="D28" s="70" t="s">
        <v>210</v>
      </c>
      <c r="E28" s="70" t="s">
        <v>194</v>
      </c>
      <c r="F28" s="51">
        <v>39233</v>
      </c>
      <c r="G28" s="28"/>
      <c r="H28" s="25" t="s">
        <v>12</v>
      </c>
      <c r="I28" s="26" t="s">
        <v>65</v>
      </c>
      <c r="J28" s="50">
        <v>2</v>
      </c>
      <c r="K28" s="50">
        <v>8</v>
      </c>
      <c r="L28" s="25"/>
      <c r="M28" s="30" t="s">
        <v>235</v>
      </c>
      <c r="N28" s="30" t="s">
        <v>247</v>
      </c>
      <c r="O28" s="34">
        <v>0</v>
      </c>
      <c r="P28" s="30">
        <f>N28+O28</f>
        <v>0</v>
      </c>
      <c r="Q28" s="34">
        <v>100</v>
      </c>
      <c r="R28" s="39">
        <f>P28/Q28</f>
        <v>0</v>
      </c>
      <c r="S28" s="77" t="s">
        <v>227</v>
      </c>
    </row>
    <row r="29" spans="2:19" s="40" customFormat="1" ht="17.25" customHeight="1">
      <c r="B29" s="41"/>
      <c r="C29" s="41"/>
      <c r="D29" s="41"/>
      <c r="E29" s="41"/>
      <c r="F29" s="42"/>
      <c r="H29" s="43"/>
      <c r="I29" s="41"/>
      <c r="J29" s="43"/>
      <c r="K29" s="43"/>
      <c r="L29" s="41"/>
      <c r="M29" s="41"/>
      <c r="N29" s="41"/>
      <c r="O29" s="44"/>
      <c r="P29" s="45"/>
      <c r="Q29" s="44"/>
      <c r="R29" s="45"/>
      <c r="S29" s="46"/>
    </row>
    <row r="30" spans="2:19" s="40" customFormat="1" ht="17.25" customHeight="1">
      <c r="B30" s="41"/>
      <c r="C30" s="41"/>
      <c r="D30" s="41"/>
      <c r="E30" s="41"/>
      <c r="F30" s="42"/>
      <c r="H30" s="43"/>
      <c r="I30" s="41"/>
      <c r="J30" s="43"/>
      <c r="K30" s="43"/>
      <c r="L30" s="41"/>
      <c r="M30" s="41"/>
      <c r="N30" s="41"/>
      <c r="O30" s="44"/>
      <c r="P30" s="45"/>
      <c r="Q30" s="44"/>
      <c r="R30" s="45"/>
      <c r="S30" s="46"/>
    </row>
    <row r="31" spans="2:19" s="40" customFormat="1" ht="15.75">
      <c r="B31" s="41"/>
      <c r="C31" s="41"/>
      <c r="D31" s="41"/>
      <c r="E31" s="41"/>
      <c r="F31" s="42"/>
      <c r="H31" s="43"/>
      <c r="I31" s="41"/>
      <c r="J31" s="43"/>
      <c r="K31" s="43"/>
      <c r="L31" s="41"/>
      <c r="M31" s="41"/>
      <c r="N31" s="41"/>
      <c r="O31" s="44"/>
      <c r="P31" s="45"/>
      <c r="Q31" s="44"/>
      <c r="R31" s="45"/>
      <c r="S31" s="46"/>
    </row>
  </sheetData>
  <sheetProtection formatCells="0" formatColumns="0" formatRows="0" sort="0"/>
  <autoFilter ref="B5:S28"/>
  <mergeCells count="2">
    <mergeCell ref="A1:S1"/>
    <mergeCell ref="Q3:R3"/>
  </mergeCells>
  <dataValidations count="5">
    <dataValidation type="list" allowBlank="1" showInputMessage="1" showErrorMessage="1" sqref="E24:E26 E19:E20">
      <formula1>sex</formula1>
    </dataValidation>
    <dataValidation type="list" allowBlank="1" showInputMessage="1" showErrorMessage="1" sqref="K20">
      <formula1>t_class</formula1>
    </dataValidation>
    <dataValidation type="list" allowBlank="1" showInputMessage="1" showErrorMessage="1" sqref="M6:M28">
      <formula1>type</formula1>
    </dataValidation>
    <dataValidation type="list" allowBlank="1" showInputMessage="1" showErrorMessage="1" sqref="L6:L28 H6:H28">
      <formula1>rf</formula1>
    </dataValidation>
    <dataValidation type="list" allowBlank="1" showInputMessage="1" showErrorMessage="1" sqref="I6:I28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zoomScale="90" zoomScaleNormal="90" workbookViewId="0" topLeftCell="A1">
      <pane ySplit="5" topLeftCell="A6" activePane="bottomLeft" state="frozen"/>
      <selection pane="bottomLeft" activeCell="S13" sqref="S13"/>
    </sheetView>
  </sheetViews>
  <sheetFormatPr defaultColWidth="9.1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8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78" t="s">
        <v>116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2:19" s="10" customFormat="1" ht="16.5" customHeight="1">
      <c r="B2" s="11"/>
      <c r="C2" s="11"/>
      <c r="D2" s="11"/>
      <c r="E2" s="11"/>
      <c r="F2" s="47"/>
      <c r="G2" s="11"/>
      <c r="H2" s="31" t="s">
        <v>111</v>
      </c>
      <c r="I2" s="47"/>
      <c r="J2" s="11"/>
      <c r="K2" s="33" t="s">
        <v>113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47"/>
      <c r="G3" s="11"/>
      <c r="H3" s="47"/>
      <c r="I3" s="31" t="s">
        <v>114</v>
      </c>
      <c r="J3" s="11"/>
      <c r="K3" s="11"/>
      <c r="L3" s="11"/>
      <c r="M3" s="11"/>
      <c r="N3" s="11"/>
      <c r="O3" s="11"/>
      <c r="P3" s="11"/>
      <c r="Q3" s="78" t="s">
        <v>112</v>
      </c>
      <c r="R3" s="78"/>
      <c r="S3" s="12" t="s">
        <v>115</v>
      </c>
    </row>
    <row r="4" spans="3:19" s="10" customFormat="1" ht="12.75">
      <c r="C4" s="47"/>
      <c r="D4" s="47"/>
      <c r="E4" s="47"/>
      <c r="F4" s="47"/>
      <c r="G4" s="47"/>
      <c r="H4" s="47"/>
      <c r="I4" s="31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2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40" customFormat="1" ht="17.25" customHeight="1">
      <c r="A6" s="48">
        <v>1</v>
      </c>
      <c r="B6" s="57" t="s">
        <v>130</v>
      </c>
      <c r="C6" s="53" t="s">
        <v>131</v>
      </c>
      <c r="D6" s="53" t="s">
        <v>132</v>
      </c>
      <c r="E6" s="54" t="s">
        <v>118</v>
      </c>
      <c r="F6" s="55">
        <v>39596</v>
      </c>
      <c r="G6" s="28" t="s">
        <v>236</v>
      </c>
      <c r="H6" s="62" t="s">
        <v>12</v>
      </c>
      <c r="I6" s="26" t="s">
        <v>65</v>
      </c>
      <c r="J6" s="54">
        <v>9</v>
      </c>
      <c r="K6" s="54">
        <v>7</v>
      </c>
      <c r="L6" s="25" t="s">
        <v>13</v>
      </c>
      <c r="M6" s="30" t="s">
        <v>6</v>
      </c>
      <c r="N6" s="30" t="s">
        <v>237</v>
      </c>
      <c r="O6" s="34">
        <v>55</v>
      </c>
      <c r="P6" s="30">
        <f>N6+O6</f>
        <v>61.5</v>
      </c>
      <c r="Q6" s="34">
        <v>100</v>
      </c>
      <c r="R6" s="39">
        <f>P6/Q6</f>
        <v>0.615</v>
      </c>
      <c r="S6" s="56" t="s">
        <v>126</v>
      </c>
    </row>
    <row r="7" spans="1:19" s="40" customFormat="1" ht="17.25" customHeight="1">
      <c r="A7" s="48">
        <v>2</v>
      </c>
      <c r="B7" s="59" t="s">
        <v>139</v>
      </c>
      <c r="C7" s="60" t="s">
        <v>128</v>
      </c>
      <c r="D7" s="61" t="s">
        <v>140</v>
      </c>
      <c r="E7" s="62" t="s">
        <v>118</v>
      </c>
      <c r="F7" s="63">
        <v>38981</v>
      </c>
      <c r="G7" s="28" t="s">
        <v>236</v>
      </c>
      <c r="H7" s="62" t="s">
        <v>12</v>
      </c>
      <c r="I7" s="26" t="s">
        <v>65</v>
      </c>
      <c r="J7" s="62">
        <v>8</v>
      </c>
      <c r="K7" s="62">
        <v>9</v>
      </c>
      <c r="L7" s="25" t="s">
        <v>13</v>
      </c>
      <c r="M7" s="30" t="s">
        <v>234</v>
      </c>
      <c r="N7" s="30" t="s">
        <v>233</v>
      </c>
      <c r="O7" s="34">
        <v>50</v>
      </c>
      <c r="P7" s="30">
        <f>N7+O7</f>
        <v>61</v>
      </c>
      <c r="Q7" s="34">
        <v>100</v>
      </c>
      <c r="R7" s="39">
        <f>P7/Q7</f>
        <v>0.61</v>
      </c>
      <c r="S7" s="64" t="s">
        <v>141</v>
      </c>
    </row>
    <row r="8" spans="1:19" s="40" customFormat="1" ht="17.25" customHeight="1">
      <c r="A8" s="48">
        <v>3</v>
      </c>
      <c r="B8" s="53" t="s">
        <v>123</v>
      </c>
      <c r="C8" s="53" t="s">
        <v>124</v>
      </c>
      <c r="D8" s="53" t="s">
        <v>125</v>
      </c>
      <c r="E8" s="54" t="s">
        <v>118</v>
      </c>
      <c r="F8" s="55">
        <v>38637</v>
      </c>
      <c r="G8" s="28" t="s">
        <v>236</v>
      </c>
      <c r="H8" s="62" t="s">
        <v>12</v>
      </c>
      <c r="I8" s="26" t="s">
        <v>65</v>
      </c>
      <c r="J8" s="54">
        <v>9</v>
      </c>
      <c r="K8" s="54">
        <v>10</v>
      </c>
      <c r="L8" s="25" t="s">
        <v>13</v>
      </c>
      <c r="M8" s="30" t="s">
        <v>7</v>
      </c>
      <c r="N8" s="30" t="s">
        <v>228</v>
      </c>
      <c r="O8" s="34">
        <v>45</v>
      </c>
      <c r="P8" s="30">
        <f>N8+O8</f>
        <v>52.5</v>
      </c>
      <c r="Q8" s="34">
        <v>100</v>
      </c>
      <c r="R8" s="39">
        <f>P8/Q8</f>
        <v>0.525</v>
      </c>
      <c r="S8" s="56" t="s">
        <v>126</v>
      </c>
    </row>
    <row r="9" spans="1:19" s="40" customFormat="1" ht="17.25" customHeight="1">
      <c r="A9" s="48">
        <v>4</v>
      </c>
      <c r="B9" s="53" t="s">
        <v>134</v>
      </c>
      <c r="C9" s="53" t="s">
        <v>117</v>
      </c>
      <c r="D9" s="53" t="s">
        <v>135</v>
      </c>
      <c r="E9" s="54" t="s">
        <v>118</v>
      </c>
      <c r="F9" s="58">
        <v>38322</v>
      </c>
      <c r="G9" s="28" t="s">
        <v>236</v>
      </c>
      <c r="H9" s="62" t="s">
        <v>12</v>
      </c>
      <c r="I9" s="26" t="s">
        <v>65</v>
      </c>
      <c r="J9" s="54">
        <v>9</v>
      </c>
      <c r="K9" s="54">
        <v>11</v>
      </c>
      <c r="L9" s="25" t="s">
        <v>13</v>
      </c>
      <c r="M9" s="30" t="s">
        <v>7</v>
      </c>
      <c r="N9" s="30" t="s">
        <v>230</v>
      </c>
      <c r="O9" s="34">
        <v>47</v>
      </c>
      <c r="P9" s="30">
        <f>N9+O9</f>
        <v>52.5</v>
      </c>
      <c r="Q9" s="34">
        <v>100</v>
      </c>
      <c r="R9" s="39">
        <f>P9/Q9</f>
        <v>0.525</v>
      </c>
      <c r="S9" s="56" t="s">
        <v>126</v>
      </c>
    </row>
    <row r="10" spans="1:19" s="40" customFormat="1" ht="17.25" customHeight="1">
      <c r="A10" s="48">
        <v>5</v>
      </c>
      <c r="B10" s="57" t="s">
        <v>136</v>
      </c>
      <c r="C10" s="53" t="s">
        <v>137</v>
      </c>
      <c r="D10" s="53" t="s">
        <v>138</v>
      </c>
      <c r="E10" s="54" t="s">
        <v>118</v>
      </c>
      <c r="F10" s="55">
        <v>39722</v>
      </c>
      <c r="G10" s="28" t="s">
        <v>236</v>
      </c>
      <c r="H10" s="62" t="s">
        <v>12</v>
      </c>
      <c r="I10" s="26" t="s">
        <v>65</v>
      </c>
      <c r="J10" s="54">
        <v>9</v>
      </c>
      <c r="K10" s="54">
        <v>7</v>
      </c>
      <c r="L10" s="25" t="s">
        <v>13</v>
      </c>
      <c r="M10" s="30" t="s">
        <v>7</v>
      </c>
      <c r="N10" s="30" t="s">
        <v>238</v>
      </c>
      <c r="O10" s="34">
        <v>46</v>
      </c>
      <c r="P10" s="30">
        <f>N10+O10</f>
        <v>51</v>
      </c>
      <c r="Q10" s="34">
        <v>100</v>
      </c>
      <c r="R10" s="39">
        <f>P10/Q10</f>
        <v>0.51</v>
      </c>
      <c r="S10" s="56" t="s">
        <v>126</v>
      </c>
    </row>
    <row r="11" spans="1:19" s="40" customFormat="1" ht="17.25" customHeight="1">
      <c r="A11" s="48">
        <v>6</v>
      </c>
      <c r="B11" s="66" t="s">
        <v>154</v>
      </c>
      <c r="C11" s="48" t="s">
        <v>155</v>
      </c>
      <c r="D11" s="48" t="s">
        <v>140</v>
      </c>
      <c r="E11" s="67" t="s">
        <v>10</v>
      </c>
      <c r="F11" s="68" t="s">
        <v>156</v>
      </c>
      <c r="G11" s="28" t="s">
        <v>236</v>
      </c>
      <c r="H11" s="62" t="s">
        <v>12</v>
      </c>
      <c r="I11" s="26" t="s">
        <v>65</v>
      </c>
      <c r="J11" s="50">
        <v>7</v>
      </c>
      <c r="K11" s="67">
        <v>8</v>
      </c>
      <c r="L11" s="25" t="s">
        <v>13</v>
      </c>
      <c r="M11" s="30" t="s">
        <v>14</v>
      </c>
      <c r="N11" s="30" t="s">
        <v>241</v>
      </c>
      <c r="O11" s="34">
        <v>37</v>
      </c>
      <c r="P11" s="30">
        <f>N11+O11</f>
        <v>38</v>
      </c>
      <c r="Q11" s="34">
        <v>100</v>
      </c>
      <c r="R11" s="39">
        <f>P11/Q11</f>
        <v>0.38</v>
      </c>
      <c r="S11" s="64" t="s">
        <v>157</v>
      </c>
    </row>
    <row r="12" spans="1:19" s="40" customFormat="1" ht="17.25" customHeight="1">
      <c r="A12" s="48">
        <v>7</v>
      </c>
      <c r="B12" s="57" t="s">
        <v>148</v>
      </c>
      <c r="C12" s="53" t="s">
        <v>149</v>
      </c>
      <c r="D12" s="53" t="s">
        <v>150</v>
      </c>
      <c r="E12" s="54" t="s">
        <v>118</v>
      </c>
      <c r="F12" s="65">
        <v>39520</v>
      </c>
      <c r="G12" s="28" t="s">
        <v>236</v>
      </c>
      <c r="H12" s="62" t="s">
        <v>12</v>
      </c>
      <c r="I12" s="26" t="s">
        <v>65</v>
      </c>
      <c r="J12" s="54">
        <v>9</v>
      </c>
      <c r="K12" s="54">
        <v>7</v>
      </c>
      <c r="L12" s="25" t="s">
        <v>13</v>
      </c>
      <c r="M12" s="30" t="s">
        <v>14</v>
      </c>
      <c r="N12" s="30" t="s">
        <v>240</v>
      </c>
      <c r="O12" s="34">
        <v>35</v>
      </c>
      <c r="P12" s="30">
        <f>N12+O12</f>
        <v>36.5</v>
      </c>
      <c r="Q12" s="34">
        <v>100</v>
      </c>
      <c r="R12" s="39">
        <f>P12/Q12</f>
        <v>0.365</v>
      </c>
      <c r="S12" s="56" t="s">
        <v>126</v>
      </c>
    </row>
    <row r="13" spans="1:19" s="40" customFormat="1" ht="17.25" customHeight="1">
      <c r="A13" s="48">
        <v>8</v>
      </c>
      <c r="B13" s="66" t="s">
        <v>158</v>
      </c>
      <c r="C13" s="48" t="s">
        <v>159</v>
      </c>
      <c r="D13" s="48" t="s">
        <v>133</v>
      </c>
      <c r="E13" s="67" t="s">
        <v>10</v>
      </c>
      <c r="F13" s="68" t="s">
        <v>160</v>
      </c>
      <c r="G13" s="28" t="s">
        <v>236</v>
      </c>
      <c r="H13" s="62" t="s">
        <v>12</v>
      </c>
      <c r="I13" s="26" t="s">
        <v>65</v>
      </c>
      <c r="J13" s="50">
        <v>7</v>
      </c>
      <c r="K13" s="67">
        <v>8</v>
      </c>
      <c r="L13" s="25" t="s">
        <v>13</v>
      </c>
      <c r="M13" s="30" t="s">
        <v>14</v>
      </c>
      <c r="N13" s="30" t="s">
        <v>242</v>
      </c>
      <c r="O13" s="34">
        <v>35</v>
      </c>
      <c r="P13" s="30">
        <f>N13+O13</f>
        <v>35.5</v>
      </c>
      <c r="Q13" s="34">
        <v>100</v>
      </c>
      <c r="R13" s="39">
        <f>P13/Q13</f>
        <v>0.355</v>
      </c>
      <c r="S13" s="64" t="s">
        <v>157</v>
      </c>
    </row>
    <row r="14" spans="1:19" s="40" customFormat="1" ht="17.25" customHeight="1">
      <c r="A14" s="48">
        <v>9</v>
      </c>
      <c r="B14" s="59" t="s">
        <v>161</v>
      </c>
      <c r="C14" s="60" t="s">
        <v>124</v>
      </c>
      <c r="D14" s="61" t="s">
        <v>122</v>
      </c>
      <c r="E14" s="62" t="s">
        <v>118</v>
      </c>
      <c r="F14" s="63">
        <v>38560</v>
      </c>
      <c r="G14" s="28" t="s">
        <v>236</v>
      </c>
      <c r="H14" s="62" t="s">
        <v>12</v>
      </c>
      <c r="I14" s="26" t="s">
        <v>65</v>
      </c>
      <c r="J14" s="62">
        <v>8</v>
      </c>
      <c r="K14" s="62">
        <v>10</v>
      </c>
      <c r="L14" s="25" t="s">
        <v>13</v>
      </c>
      <c r="M14" s="30" t="s">
        <v>14</v>
      </c>
      <c r="N14" s="30" t="s">
        <v>230</v>
      </c>
      <c r="O14" s="34">
        <v>25</v>
      </c>
      <c r="P14" s="30">
        <f>N14+O14</f>
        <v>30.5</v>
      </c>
      <c r="Q14" s="34">
        <v>100</v>
      </c>
      <c r="R14" s="39">
        <f>P14/Q14</f>
        <v>0.305</v>
      </c>
      <c r="S14" s="64" t="s">
        <v>141</v>
      </c>
    </row>
    <row r="15" spans="1:19" s="40" customFormat="1" ht="17.25" customHeight="1">
      <c r="A15" s="48">
        <v>10</v>
      </c>
      <c r="B15" s="49" t="s">
        <v>151</v>
      </c>
      <c r="C15" s="49" t="s">
        <v>124</v>
      </c>
      <c r="D15" s="49" t="s">
        <v>140</v>
      </c>
      <c r="E15" s="50" t="s">
        <v>118</v>
      </c>
      <c r="F15" s="51">
        <v>39269</v>
      </c>
      <c r="G15" s="28" t="s">
        <v>236</v>
      </c>
      <c r="H15" s="62" t="s">
        <v>12</v>
      </c>
      <c r="I15" s="26" t="s">
        <v>65</v>
      </c>
      <c r="J15" s="50">
        <v>2</v>
      </c>
      <c r="K15" s="50">
        <v>8</v>
      </c>
      <c r="L15" s="25" t="s">
        <v>13</v>
      </c>
      <c r="M15" s="30" t="s">
        <v>14</v>
      </c>
      <c r="N15" s="30" t="s">
        <v>240</v>
      </c>
      <c r="O15" s="34">
        <v>9</v>
      </c>
      <c r="P15" s="30">
        <f>N15+O15</f>
        <v>10.5</v>
      </c>
      <c r="Q15" s="34">
        <v>100</v>
      </c>
      <c r="R15" s="39">
        <f>P15/Q15</f>
        <v>0.105</v>
      </c>
      <c r="S15" s="52" t="s">
        <v>119</v>
      </c>
    </row>
    <row r="16" spans="1:19" s="40" customFormat="1" ht="17.25" customHeight="1">
      <c r="A16" s="48">
        <v>11</v>
      </c>
      <c r="B16" s="49" t="s">
        <v>142</v>
      </c>
      <c r="C16" s="49" t="s">
        <v>143</v>
      </c>
      <c r="D16" s="49" t="s">
        <v>144</v>
      </c>
      <c r="E16" s="50" t="s">
        <v>118</v>
      </c>
      <c r="F16" s="51">
        <v>39583</v>
      </c>
      <c r="G16" s="28" t="s">
        <v>236</v>
      </c>
      <c r="H16" s="62" t="s">
        <v>12</v>
      </c>
      <c r="I16" s="26" t="s">
        <v>65</v>
      </c>
      <c r="J16" s="50">
        <v>2</v>
      </c>
      <c r="K16" s="50">
        <v>7</v>
      </c>
      <c r="L16" s="25" t="s">
        <v>13</v>
      </c>
      <c r="M16" s="30" t="s">
        <v>14</v>
      </c>
      <c r="N16" s="30" t="s">
        <v>239</v>
      </c>
      <c r="O16" s="34">
        <v>2</v>
      </c>
      <c r="P16" s="30">
        <f>N16+O16</f>
        <v>6</v>
      </c>
      <c r="Q16" s="34">
        <v>100</v>
      </c>
      <c r="R16" s="39">
        <f>P16/Q16</f>
        <v>0.06</v>
      </c>
      <c r="S16" s="52" t="s">
        <v>119</v>
      </c>
    </row>
    <row r="17" spans="1:19" s="40" customFormat="1" ht="17.25" customHeight="1">
      <c r="A17" s="48">
        <v>12</v>
      </c>
      <c r="B17" s="49" t="s">
        <v>120</v>
      </c>
      <c r="C17" s="49" t="s">
        <v>121</v>
      </c>
      <c r="D17" s="49" t="s">
        <v>122</v>
      </c>
      <c r="E17" s="50" t="s">
        <v>118</v>
      </c>
      <c r="F17" s="51">
        <v>39642</v>
      </c>
      <c r="G17" s="28" t="s">
        <v>236</v>
      </c>
      <c r="H17" s="62" t="s">
        <v>12</v>
      </c>
      <c r="I17" s="26" t="s">
        <v>65</v>
      </c>
      <c r="J17" s="50">
        <v>2</v>
      </c>
      <c r="K17" s="50">
        <v>7</v>
      </c>
      <c r="L17" s="25" t="s">
        <v>13</v>
      </c>
      <c r="M17" s="30" t="s">
        <v>235</v>
      </c>
      <c r="N17" s="30" t="s">
        <v>229</v>
      </c>
      <c r="O17" s="34">
        <v>0</v>
      </c>
      <c r="P17" s="30">
        <f>N17+O17</f>
        <v>2.5</v>
      </c>
      <c r="Q17" s="34">
        <v>100</v>
      </c>
      <c r="R17" s="39">
        <f>P17/Q17</f>
        <v>0.025</v>
      </c>
      <c r="S17" s="52" t="s">
        <v>119</v>
      </c>
    </row>
    <row r="18" spans="1:19" s="40" customFormat="1" ht="17.25" customHeight="1">
      <c r="A18" s="48">
        <v>13</v>
      </c>
      <c r="B18" s="49" t="s">
        <v>127</v>
      </c>
      <c r="C18" s="49" t="s">
        <v>128</v>
      </c>
      <c r="D18" s="49" t="s">
        <v>129</v>
      </c>
      <c r="E18" s="50" t="s">
        <v>118</v>
      </c>
      <c r="F18" s="51">
        <v>38855</v>
      </c>
      <c r="G18" s="28" t="s">
        <v>236</v>
      </c>
      <c r="H18" s="62" t="s">
        <v>12</v>
      </c>
      <c r="I18" s="26" t="s">
        <v>65</v>
      </c>
      <c r="J18" s="50">
        <v>2</v>
      </c>
      <c r="K18" s="50">
        <v>9</v>
      </c>
      <c r="L18" s="25" t="s">
        <v>13</v>
      </c>
      <c r="M18" s="30" t="s">
        <v>14</v>
      </c>
      <c r="N18" s="30" t="s">
        <v>229</v>
      </c>
      <c r="O18" s="34">
        <v>0</v>
      </c>
      <c r="P18" s="30">
        <f>N18+O18</f>
        <v>2.5</v>
      </c>
      <c r="Q18" s="34">
        <v>100</v>
      </c>
      <c r="R18" s="39">
        <f>P18/Q18</f>
        <v>0.025</v>
      </c>
      <c r="S18" s="52" t="s">
        <v>119</v>
      </c>
    </row>
    <row r="19" spans="1:19" s="40" customFormat="1" ht="17.25" customHeight="1">
      <c r="A19" s="48">
        <v>14</v>
      </c>
      <c r="B19" s="49" t="s">
        <v>152</v>
      </c>
      <c r="C19" s="49" t="s">
        <v>153</v>
      </c>
      <c r="D19" s="49" t="s">
        <v>140</v>
      </c>
      <c r="E19" s="50" t="s">
        <v>118</v>
      </c>
      <c r="F19" s="51">
        <v>38864</v>
      </c>
      <c r="G19" s="28" t="s">
        <v>236</v>
      </c>
      <c r="H19" s="62" t="s">
        <v>12</v>
      </c>
      <c r="I19" s="26" t="s">
        <v>65</v>
      </c>
      <c r="J19" s="50">
        <v>2</v>
      </c>
      <c r="K19" s="50">
        <v>9</v>
      </c>
      <c r="L19" s="25" t="s">
        <v>13</v>
      </c>
      <c r="M19" s="30" t="s">
        <v>14</v>
      </c>
      <c r="N19" s="30" t="s">
        <v>229</v>
      </c>
      <c r="O19" s="34">
        <v>0</v>
      </c>
      <c r="P19" s="30">
        <f>N19+O19</f>
        <v>2.5</v>
      </c>
      <c r="Q19" s="34">
        <v>100</v>
      </c>
      <c r="R19" s="39">
        <f>P19/Q19</f>
        <v>0.025</v>
      </c>
      <c r="S19" s="52" t="s">
        <v>119</v>
      </c>
    </row>
    <row r="20" spans="1:19" s="40" customFormat="1" ht="17.25" customHeight="1">
      <c r="A20" s="48">
        <v>15</v>
      </c>
      <c r="B20" s="49" t="s">
        <v>145</v>
      </c>
      <c r="C20" s="49" t="s">
        <v>146</v>
      </c>
      <c r="D20" s="49" t="s">
        <v>147</v>
      </c>
      <c r="E20" s="50" t="s">
        <v>118</v>
      </c>
      <c r="F20" s="51">
        <v>38509</v>
      </c>
      <c r="G20" s="28" t="s">
        <v>236</v>
      </c>
      <c r="H20" s="62" t="s">
        <v>12</v>
      </c>
      <c r="I20" s="26" t="s">
        <v>65</v>
      </c>
      <c r="J20" s="50">
        <v>2</v>
      </c>
      <c r="K20" s="50">
        <v>9</v>
      </c>
      <c r="L20" s="25" t="s">
        <v>13</v>
      </c>
      <c r="M20" s="30" t="s">
        <v>14</v>
      </c>
      <c r="N20" s="30" t="s">
        <v>232</v>
      </c>
      <c r="O20" s="34">
        <v>0</v>
      </c>
      <c r="P20" s="30">
        <f>N20+O20</f>
        <v>2</v>
      </c>
      <c r="Q20" s="34">
        <v>100</v>
      </c>
      <c r="R20" s="39">
        <f>P20/Q20</f>
        <v>0.02</v>
      </c>
      <c r="S20" s="52" t="s">
        <v>119</v>
      </c>
    </row>
    <row r="21" spans="1:19" s="40" customFormat="1" ht="17.25" customHeight="1">
      <c r="A21" s="26"/>
      <c r="B21" s="28"/>
      <c r="C21" s="28"/>
      <c r="D21" s="28"/>
      <c r="E21" s="25"/>
      <c r="F21" s="27"/>
      <c r="G21" s="28"/>
      <c r="H21" s="25"/>
      <c r="I21" s="28"/>
      <c r="J21" s="25"/>
      <c r="K21" s="25"/>
      <c r="L21" s="25"/>
      <c r="M21" s="30"/>
      <c r="N21" s="30"/>
      <c r="O21" s="34"/>
      <c r="P21" s="30">
        <f aca="true" t="shared" si="0" ref="P21">N21+O21</f>
        <v>0</v>
      </c>
      <c r="Q21" s="34"/>
      <c r="R21" s="39" t="e">
        <f aca="true" t="shared" si="1" ref="R21">P21/Q21</f>
        <v>#DIV/0!</v>
      </c>
      <c r="S21" s="29"/>
    </row>
  </sheetData>
  <sheetProtection formatCells="0" formatColumns="0" formatRows="0" sort="0"/>
  <autoFilter ref="B5:S21"/>
  <mergeCells count="2">
    <mergeCell ref="A1:S1"/>
    <mergeCell ref="Q3:R3"/>
  </mergeCells>
  <dataValidations count="5">
    <dataValidation type="list" allowBlank="1" showInputMessage="1" showErrorMessage="1" sqref="K17 K6:K9 K13 K21">
      <formula1>t_class</formula1>
    </dataValidation>
    <dataValidation type="list" allowBlank="1" showInputMessage="1" showErrorMessage="1" sqref="E21 E17 E6:E7">
      <formula1>sex</formula1>
    </dataValidation>
    <dataValidation type="list" allowBlank="1" showInputMessage="1" showErrorMessage="1" sqref="I6:I21">
      <formula1>municipal</formula1>
    </dataValidation>
    <dataValidation type="list" allowBlank="1" showInputMessage="1" showErrorMessage="1" sqref="H6:H21 L6:L21">
      <formula1>rf</formula1>
    </dataValidation>
    <dataValidation type="list" allowBlank="1" showInputMessage="1" showErrorMessage="1" sqref="M6:M21">
      <formula1>type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2021-12-01T08:23:40Z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